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Г-8" sheetId="1" r:id="rId1"/>
    <sheet name="С-1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D7" i="2"/>
  <c r="D7" i="1"/>
  <c r="D48"/>
  <c r="D38"/>
  <c r="D10"/>
  <c r="D17"/>
  <c r="D45" i="2"/>
  <c r="D34"/>
  <c r="D16"/>
  <c r="D34" i="1"/>
  <c r="D28"/>
  <c r="D29" i="2"/>
  <c r="D10"/>
</calcChain>
</file>

<file path=xl/sharedStrings.xml><?xml version="1.0" encoding="utf-8"?>
<sst xmlns="http://schemas.openxmlformats.org/spreadsheetml/2006/main" count="95" uniqueCount="57">
  <si>
    <t>руб.</t>
  </si>
  <si>
    <t xml:space="preserve">       Оплачено</t>
  </si>
  <si>
    <t>Уборка придомовой и внутридомовой территории :</t>
  </si>
  <si>
    <t>Заработная плата сотрудников</t>
  </si>
  <si>
    <t>Налоги с з/пл</t>
  </si>
  <si>
    <t>Материалы (быт. химия, инвентарь)</t>
  </si>
  <si>
    <t>Услуги по вывозу ТБО</t>
  </si>
  <si>
    <t>Расходы по текущему ремонту дома:</t>
  </si>
  <si>
    <t>Материалы  для МОП,общестроит работ  и техн. экспл.дома</t>
  </si>
  <si>
    <t>Заработная плата специалистов,занятых на техн. экспл. дома</t>
  </si>
  <si>
    <t>Основные средства (инструмент, инвентарь для специалистов и прочее)</t>
  </si>
  <si>
    <t>Прочие услуги (изготовл ключей,доставка материалов и пр.)</t>
  </si>
  <si>
    <t>Расходы на содержание и эксплуатацию лифтов</t>
  </si>
  <si>
    <t>Расходы на управленческие услуги и обслуживание</t>
  </si>
  <si>
    <t>Заработная плата: админ. аппарат,бухгалтерия,расчетная группа,паспорт.стол</t>
  </si>
  <si>
    <t xml:space="preserve"> Налоги с з/пл</t>
  </si>
  <si>
    <t>Содержание помещения (аренда,коммун. услуги)</t>
  </si>
  <si>
    <t>Материальные расходы (канцтовары,организ. раб. мест)</t>
  </si>
  <si>
    <t>Юридические услуги</t>
  </si>
  <si>
    <t>Сервисные, информац. услуги</t>
  </si>
  <si>
    <t>Почтовые услуги</t>
  </si>
  <si>
    <t>ИТОГО РАСХОДЫ:</t>
  </si>
  <si>
    <t>Транспортные расходы (доставка материалов и прочее)</t>
  </si>
  <si>
    <t>Страхование лифтов</t>
  </si>
  <si>
    <t>Техническое освидетельствование лифтов</t>
  </si>
  <si>
    <t>Сведения о доходах на оказание услуг по управлению д.8 по ул.Горбатова в 2016 г.</t>
  </si>
  <si>
    <t>Доходы по статье "содержание  помещения"</t>
  </si>
  <si>
    <t xml:space="preserve">       Начислено к оплате</t>
  </si>
  <si>
    <t>Расходы по статье "содержание помещения"</t>
  </si>
  <si>
    <t>ПОЛУЧЕННЫЕ ДОХОДЫ:</t>
  </si>
  <si>
    <t>Сантехнические материалы</t>
  </si>
  <si>
    <t>Техническое обслуживание и поверка контрольно-измерительных приборов</t>
  </si>
  <si>
    <t>Ремонт лифтов</t>
  </si>
  <si>
    <t>Техническое обслуживание лифтов</t>
  </si>
  <si>
    <t>Транспортные расходы</t>
  </si>
  <si>
    <t>Услуги спецтехники (уборка снега)</t>
  </si>
  <si>
    <t>Прочие услуги (изготовление ключей, установка доводчика)</t>
  </si>
  <si>
    <t>Установка забора</t>
  </si>
  <si>
    <t>Установка лавок</t>
  </si>
  <si>
    <t>Подсыпка земли</t>
  </si>
  <si>
    <t>Асфальтирование</t>
  </si>
  <si>
    <t>Услуги спецтехники (вышка)</t>
  </si>
  <si>
    <t>Расходы по ремонту основных средств</t>
  </si>
  <si>
    <t>Обучение, профессиональная подготовка, аттестация сотрудников</t>
  </si>
  <si>
    <t>Доставка материалов</t>
  </si>
  <si>
    <t>Услуги телефонной связи</t>
  </si>
  <si>
    <t>Обучение, профессиональная подготовка, аттестация специалистов</t>
  </si>
  <si>
    <t xml:space="preserve">       Задолженность на 31.12.2016 год</t>
  </si>
  <si>
    <t xml:space="preserve">       Задолженность на 01.01.2016 год</t>
  </si>
  <si>
    <t xml:space="preserve">       Начислено к оплате </t>
  </si>
  <si>
    <t>Благоустройство территории:</t>
  </si>
  <si>
    <t xml:space="preserve">Озеленение </t>
  </si>
  <si>
    <t>Сведения о доходах на оказание услуг по управлению д.12 по ул.Степная в 2016г.</t>
  </si>
  <si>
    <t>Ремонт и обслуживание повысительной станции</t>
  </si>
  <si>
    <t>Затраты аварийной службы</t>
  </si>
  <si>
    <t>Услуги банка</t>
  </si>
  <si>
    <t>Затраты аварийной служб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</si>
</sst>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medium">
        <color indexed="64"/>
      </right>
      <top style="thin">
        <color rgb="FFACC8BD"/>
      </top>
      <bottom/>
      <diagonal/>
    </border>
    <border>
      <left/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 style="thin">
        <color rgb="FFACC8BD"/>
      </right>
      <top/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ACC8BD"/>
      </right>
      <top/>
      <bottom/>
      <diagonal/>
    </border>
    <border>
      <left style="thin">
        <color rgb="FFACC8BD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thin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ACC8B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 wrapText="1"/>
    </xf>
    <xf numFmtId="4" fontId="1" fillId="0" borderId="0" xfId="0" applyNumberFormat="1" applyFont="1" applyBorder="1"/>
    <xf numFmtId="4" fontId="9" fillId="0" borderId="5" xfId="0" applyNumberFormat="1" applyFont="1" applyFill="1" applyBorder="1" applyAlignment="1">
      <alignment horizontal="right" vertical="top" wrapText="1"/>
    </xf>
    <xf numFmtId="4" fontId="9" fillId="0" borderId="14" xfId="0" applyNumberFormat="1" applyFont="1" applyFill="1" applyBorder="1" applyAlignment="1">
      <alignment horizontal="right" vertical="top" wrapText="1"/>
    </xf>
    <xf numFmtId="4" fontId="12" fillId="0" borderId="17" xfId="0" applyNumberFormat="1" applyFont="1" applyBorder="1"/>
    <xf numFmtId="4" fontId="13" fillId="0" borderId="11" xfId="0" applyNumberFormat="1" applyFont="1" applyFill="1" applyBorder="1" applyAlignment="1">
      <alignment horizontal="center" vertical="top" wrapText="1"/>
    </xf>
    <xf numFmtId="4" fontId="8" fillId="0" borderId="31" xfId="0" applyNumberFormat="1" applyFont="1" applyFill="1" applyBorder="1" applyAlignment="1">
      <alignment horizontal="right" vertical="top" wrapText="1"/>
    </xf>
    <xf numFmtId="0" fontId="12" fillId="0" borderId="33" xfId="0" applyFont="1" applyBorder="1"/>
    <xf numFmtId="4" fontId="8" fillId="0" borderId="27" xfId="0" applyNumberFormat="1" applyFont="1" applyFill="1" applyBorder="1" applyAlignment="1">
      <alignment horizontal="right" vertical="top" wrapText="1"/>
    </xf>
    <xf numFmtId="4" fontId="9" fillId="0" borderId="19" xfId="0" applyNumberFormat="1" applyFont="1" applyFill="1" applyBorder="1" applyAlignment="1">
      <alignment horizontal="right" vertical="top" wrapText="1"/>
    </xf>
    <xf numFmtId="4" fontId="9" fillId="0" borderId="2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left"/>
    </xf>
    <xf numFmtId="0" fontId="12" fillId="0" borderId="35" xfId="0" applyFont="1" applyBorder="1" applyAlignment="1">
      <alignment horizontal="center"/>
    </xf>
    <xf numFmtId="4" fontId="12" fillId="0" borderId="9" xfId="0" applyNumberFormat="1" applyFont="1" applyBorder="1"/>
    <xf numFmtId="4" fontId="6" fillId="0" borderId="11" xfId="0" applyNumberFormat="1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left"/>
    </xf>
    <xf numFmtId="4" fontId="0" fillId="0" borderId="0" xfId="0" applyNumberFormat="1"/>
    <xf numFmtId="0" fontId="0" fillId="0" borderId="0" xfId="0" applyFill="1"/>
    <xf numFmtId="4" fontId="8" fillId="0" borderId="11" xfId="0" applyNumberFormat="1" applyFont="1" applyFill="1" applyBorder="1" applyAlignment="1">
      <alignment horizontal="right" vertical="top" wrapText="1"/>
    </xf>
    <xf numFmtId="4" fontId="9" fillId="0" borderId="32" xfId="0" applyNumberFormat="1" applyFont="1" applyFill="1" applyBorder="1" applyAlignment="1">
      <alignment horizontal="right" vertical="top" wrapText="1"/>
    </xf>
    <xf numFmtId="4" fontId="9" fillId="0" borderId="7" xfId="0" applyNumberFormat="1" applyFont="1" applyFill="1" applyBorder="1" applyAlignment="1">
      <alignment horizontal="right" vertical="top" wrapText="1"/>
    </xf>
    <xf numFmtId="4" fontId="0" fillId="0" borderId="0" xfId="0" applyNumberFormat="1" applyFill="1"/>
    <xf numFmtId="4" fontId="12" fillId="0" borderId="24" xfId="0" applyNumberFormat="1" applyFont="1" applyFill="1" applyBorder="1"/>
    <xf numFmtId="4" fontId="0" fillId="0" borderId="1" xfId="0" applyNumberFormat="1" applyFont="1" applyFill="1" applyBorder="1"/>
    <xf numFmtId="0" fontId="2" fillId="0" borderId="0" xfId="0" applyFont="1" applyFill="1" applyAlignment="1">
      <alignment horizontal="left" wrapText="1"/>
    </xf>
    <xf numFmtId="0" fontId="0" fillId="0" borderId="0" xfId="0" applyFill="1" applyBorder="1"/>
    <xf numFmtId="2" fontId="0" fillId="0" borderId="23" xfId="0" applyNumberFormat="1" applyFont="1" applyFill="1" applyBorder="1"/>
    <xf numFmtId="0" fontId="3" fillId="0" borderId="18" xfId="0" applyFont="1" applyBorder="1" applyAlignment="1">
      <alignment horizontal="center"/>
    </xf>
    <xf numFmtId="4" fontId="14" fillId="0" borderId="19" xfId="0" applyNumberFormat="1" applyFont="1" applyBorder="1" applyAlignment="1">
      <alignment horizontal="right"/>
    </xf>
    <xf numFmtId="4" fontId="14" fillId="0" borderId="2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20" xfId="0" applyNumberFormat="1" applyFont="1" applyBorder="1"/>
    <xf numFmtId="0" fontId="9" fillId="0" borderId="6" xfId="0" applyFont="1" applyFill="1" applyBorder="1" applyAlignment="1">
      <alignment horizontal="left" vertical="top" wrapText="1" indent="2"/>
    </xf>
    <xf numFmtId="0" fontId="9" fillId="0" borderId="7" xfId="0" applyFont="1" applyFill="1" applyBorder="1" applyAlignment="1">
      <alignment horizontal="left" vertical="top" wrapText="1" indent="2"/>
    </xf>
    <xf numFmtId="0" fontId="8" fillId="0" borderId="28" xfId="0" applyFont="1" applyFill="1" applyBorder="1" applyAlignment="1">
      <alignment horizontal="left" vertical="top" wrapText="1" indent="2"/>
    </xf>
    <xf numFmtId="0" fontId="8" fillId="0" borderId="31" xfId="0" applyFont="1" applyFill="1" applyBorder="1" applyAlignment="1">
      <alignment horizontal="left" vertical="top" wrapText="1" indent="2"/>
    </xf>
    <xf numFmtId="0" fontId="9" fillId="0" borderId="4" xfId="0" applyFont="1" applyFill="1" applyBorder="1" applyAlignment="1">
      <alignment horizontal="left" vertical="top" wrapText="1" indent="2"/>
    </xf>
    <xf numFmtId="0" fontId="9" fillId="0" borderId="5" xfId="0" applyFont="1" applyFill="1" applyBorder="1" applyAlignment="1">
      <alignment horizontal="left" vertical="top" wrapText="1" indent="2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left" vertical="top" wrapText="1" indent="2"/>
    </xf>
    <xf numFmtId="0" fontId="9" fillId="0" borderId="30" xfId="0" applyFont="1" applyFill="1" applyBorder="1" applyAlignment="1">
      <alignment horizontal="left" vertical="top" wrapText="1" indent="2"/>
    </xf>
    <xf numFmtId="0" fontId="10" fillId="0" borderId="5" xfId="0" applyFont="1" applyBorder="1" applyAlignment="1">
      <alignment horizontal="left" vertical="top" wrapText="1" indent="2"/>
    </xf>
    <xf numFmtId="0" fontId="7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0" fillId="0" borderId="0" xfId="0" applyFont="1" applyBorder="1"/>
    <xf numFmtId="0" fontId="14" fillId="0" borderId="6" xfId="0" applyFont="1" applyBorder="1" applyAlignment="1">
      <alignment horizontal="left"/>
    </xf>
    <xf numFmtId="0" fontId="10" fillId="0" borderId="34" xfId="0" applyFont="1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0" fillId="0" borderId="40" xfId="0" applyFont="1" applyBorder="1"/>
    <xf numFmtId="0" fontId="8" fillId="0" borderId="10" xfId="0" applyFont="1" applyFill="1" applyBorder="1" applyAlignment="1">
      <alignment horizontal="left" vertical="top" indent="2"/>
    </xf>
    <xf numFmtId="0" fontId="11" fillId="0" borderId="11" xfId="0" applyFont="1" applyBorder="1" applyAlignment="1">
      <alignment horizontal="left" vertical="top" indent="2"/>
    </xf>
    <xf numFmtId="0" fontId="9" fillId="0" borderId="21" xfId="0" applyFont="1" applyFill="1" applyBorder="1" applyAlignment="1">
      <alignment horizontal="left" vertical="top" wrapText="1" indent="2"/>
    </xf>
    <xf numFmtId="0" fontId="9" fillId="0" borderId="22" xfId="0" applyFont="1" applyFill="1" applyBorder="1" applyAlignment="1">
      <alignment horizontal="left" vertical="top" wrapText="1" indent="2"/>
    </xf>
    <xf numFmtId="0" fontId="9" fillId="0" borderId="12" xfId="0" applyFont="1" applyFill="1" applyBorder="1" applyAlignment="1">
      <alignment horizontal="left" vertical="top" wrapText="1" indent="2"/>
    </xf>
    <xf numFmtId="0" fontId="9" fillId="0" borderId="13" xfId="0" applyFont="1" applyFill="1" applyBorder="1" applyAlignment="1">
      <alignment horizontal="left" vertical="top" wrapText="1" indent="2"/>
    </xf>
    <xf numFmtId="0" fontId="9" fillId="0" borderId="4" xfId="0" applyFont="1" applyFill="1" applyBorder="1" applyAlignment="1">
      <alignment horizontal="left" vertical="top" indent="2"/>
    </xf>
    <xf numFmtId="0" fontId="10" fillId="0" borderId="5" xfId="0" applyFont="1" applyBorder="1" applyAlignment="1">
      <alignment horizontal="left" vertical="top" indent="2"/>
    </xf>
    <xf numFmtId="0" fontId="9" fillId="0" borderId="4" xfId="0" applyNumberFormat="1" applyFont="1" applyFill="1" applyBorder="1" applyAlignment="1">
      <alignment horizontal="left" vertical="top" wrapText="1" indent="2"/>
    </xf>
    <xf numFmtId="0" fontId="10" fillId="0" borderId="5" xfId="0" applyNumberFormat="1" applyFont="1" applyFill="1" applyBorder="1" applyAlignment="1">
      <alignment horizontal="left" vertical="top" wrapText="1" indent="2"/>
    </xf>
    <xf numFmtId="0" fontId="9" fillId="0" borderId="4" xfId="0" applyNumberFormat="1" applyFont="1" applyFill="1" applyBorder="1" applyAlignment="1">
      <alignment horizontal="left" vertical="top" indent="2"/>
    </xf>
    <xf numFmtId="0" fontId="8" fillId="0" borderId="36" xfId="0" applyFont="1" applyFill="1" applyBorder="1" applyAlignment="1">
      <alignment horizontal="left" vertical="top" wrapText="1" indent="2"/>
    </xf>
    <xf numFmtId="0" fontId="8" fillId="0" borderId="37" xfId="0" applyFont="1" applyFill="1" applyBorder="1" applyAlignment="1">
      <alignment horizontal="left" vertical="top" wrapText="1" indent="2"/>
    </xf>
    <xf numFmtId="0" fontId="9" fillId="0" borderId="15" xfId="0" applyFont="1" applyFill="1" applyBorder="1" applyAlignment="1">
      <alignment horizontal="left" vertical="top" wrapText="1" indent="2"/>
    </xf>
    <xf numFmtId="0" fontId="9" fillId="0" borderId="16" xfId="0" applyFont="1" applyFill="1" applyBorder="1" applyAlignment="1">
      <alignment horizontal="left" vertical="top" wrapText="1" indent="2"/>
    </xf>
    <xf numFmtId="0" fontId="9" fillId="0" borderId="38" xfId="0" applyFont="1" applyFill="1" applyBorder="1" applyAlignment="1">
      <alignment horizontal="left" vertical="top" wrapText="1" indent="2"/>
    </xf>
    <xf numFmtId="0" fontId="9" fillId="0" borderId="39" xfId="0" applyFont="1" applyFill="1" applyBorder="1" applyAlignment="1">
      <alignment horizontal="left" vertical="top" wrapText="1" indent="2"/>
    </xf>
    <xf numFmtId="0" fontId="9" fillId="0" borderId="6" xfId="0" applyFont="1" applyFill="1" applyBorder="1" applyAlignment="1">
      <alignment horizontal="left" vertical="top" indent="2"/>
    </xf>
    <xf numFmtId="0" fontId="10" fillId="0" borderId="7" xfId="0" applyFont="1" applyBorder="1" applyAlignment="1">
      <alignment horizontal="left" vertical="top" indent="2"/>
    </xf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left" vertical="top" wrapText="1" indent="2"/>
    </xf>
    <xf numFmtId="0" fontId="9" fillId="0" borderId="5" xfId="0" applyFont="1" applyFill="1" applyBorder="1" applyAlignment="1">
      <alignment horizontal="left" vertical="top" indent="2"/>
    </xf>
    <xf numFmtId="0" fontId="7" fillId="0" borderId="10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13" fillId="0" borderId="10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4" fillId="0" borderId="23" xfId="0" applyFont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53"/>
  <sheetViews>
    <sheetView tabSelected="1" workbookViewId="0">
      <selection activeCell="E54" sqref="E54"/>
    </sheetView>
  </sheetViews>
  <sheetFormatPr defaultRowHeight="15"/>
  <cols>
    <col min="1" max="1" width="5.7109375" customWidth="1"/>
    <col min="2" max="2" width="26.140625" customWidth="1"/>
    <col min="3" max="3" width="36" customWidth="1"/>
    <col min="4" max="4" width="17.42578125" customWidth="1"/>
    <col min="6" max="6" width="22.140625" customWidth="1"/>
  </cols>
  <sheetData>
    <row r="1" spans="2:8" ht="33.75" customHeight="1" thickBot="1">
      <c r="B1" s="46" t="s">
        <v>25</v>
      </c>
      <c r="C1" s="46"/>
      <c r="D1" s="46"/>
    </row>
    <row r="2" spans="2:8" ht="18" customHeight="1" thickBot="1">
      <c r="B2" s="47" t="s">
        <v>26</v>
      </c>
      <c r="C2" s="48"/>
      <c r="D2" s="28" t="s">
        <v>0</v>
      </c>
    </row>
    <row r="3" spans="2:8" ht="18" customHeight="1">
      <c r="B3" s="55" t="s">
        <v>48</v>
      </c>
      <c r="C3" s="56"/>
      <c r="D3" s="31">
        <v>191251</v>
      </c>
      <c r="F3" s="17"/>
    </row>
    <row r="4" spans="2:8" ht="18" customHeight="1">
      <c r="B4" s="49" t="s">
        <v>27</v>
      </c>
      <c r="C4" s="50"/>
      <c r="D4" s="29">
        <v>1279790.47</v>
      </c>
    </row>
    <row r="5" spans="2:8" ht="18" customHeight="1">
      <c r="B5" s="16" t="s">
        <v>1</v>
      </c>
      <c r="C5" s="12"/>
      <c r="D5" s="29">
        <v>1103432.83</v>
      </c>
    </row>
    <row r="6" spans="2:8" ht="18" customHeight="1" thickBot="1">
      <c r="B6" s="51" t="s">
        <v>47</v>
      </c>
      <c r="C6" s="52"/>
      <c r="D6" s="30">
        <v>367608.64</v>
      </c>
      <c r="F6" s="17"/>
    </row>
    <row r="7" spans="2:8" ht="18" customHeight="1">
      <c r="B7" s="53" t="s">
        <v>29</v>
      </c>
      <c r="C7" s="54"/>
      <c r="D7" s="5">
        <f>D5</f>
        <v>1103432.83</v>
      </c>
    </row>
    <row r="8" spans="2:8" ht="18" customHeight="1" thickBot="1">
      <c r="B8" s="1"/>
      <c r="C8" s="1"/>
      <c r="D8" s="1"/>
    </row>
    <row r="9" spans="2:8" ht="18" customHeight="1" thickBot="1">
      <c r="B9" s="41" t="s">
        <v>28</v>
      </c>
      <c r="C9" s="42"/>
      <c r="D9" s="15" t="s">
        <v>0</v>
      </c>
      <c r="E9" s="18"/>
      <c r="F9" s="18"/>
      <c r="G9" s="18"/>
      <c r="H9" s="18"/>
    </row>
    <row r="10" spans="2:8" ht="18" customHeight="1">
      <c r="B10" s="43" t="s">
        <v>2</v>
      </c>
      <c r="C10" s="44"/>
      <c r="D10" s="7">
        <f>D11+D12+D13+D14+D15</f>
        <v>171575.78</v>
      </c>
      <c r="E10" s="18"/>
      <c r="F10" s="18"/>
      <c r="G10" s="18"/>
      <c r="H10" s="18"/>
    </row>
    <row r="11" spans="2:8" ht="18" customHeight="1">
      <c r="B11" s="39" t="s">
        <v>3</v>
      </c>
      <c r="C11" s="45"/>
      <c r="D11" s="3">
        <v>131968</v>
      </c>
      <c r="E11" s="18"/>
      <c r="F11" s="18"/>
      <c r="G11" s="18"/>
      <c r="H11" s="18"/>
    </row>
    <row r="12" spans="2:8" ht="18" customHeight="1">
      <c r="B12" s="39" t="s">
        <v>4</v>
      </c>
      <c r="C12" s="45"/>
      <c r="D12" s="3">
        <v>26657.54</v>
      </c>
      <c r="E12" s="18"/>
      <c r="F12" s="18"/>
      <c r="G12" s="18"/>
      <c r="H12" s="18"/>
    </row>
    <row r="13" spans="2:8" ht="18" customHeight="1">
      <c r="B13" s="39" t="s">
        <v>5</v>
      </c>
      <c r="C13" s="40"/>
      <c r="D13" s="3">
        <v>2587.69</v>
      </c>
      <c r="E13" s="18"/>
      <c r="F13" s="18"/>
      <c r="G13" s="18"/>
      <c r="H13" s="18"/>
    </row>
    <row r="14" spans="2:8" ht="18" customHeight="1">
      <c r="B14" s="39" t="s">
        <v>35</v>
      </c>
      <c r="C14" s="45"/>
      <c r="D14" s="3">
        <v>9300</v>
      </c>
      <c r="E14" s="18"/>
      <c r="F14" s="18"/>
      <c r="G14" s="18"/>
      <c r="H14" s="18"/>
    </row>
    <row r="15" spans="2:8" ht="18" customHeight="1" thickBot="1">
      <c r="B15" s="35" t="s">
        <v>41</v>
      </c>
      <c r="C15" s="36"/>
      <c r="D15" s="3">
        <v>1062.55</v>
      </c>
      <c r="E15" s="18"/>
      <c r="F15" s="18"/>
      <c r="G15" s="18"/>
      <c r="H15" s="18"/>
    </row>
    <row r="16" spans="2:8" ht="18" customHeight="1" thickBot="1">
      <c r="B16" s="57" t="s">
        <v>6</v>
      </c>
      <c r="C16" s="58"/>
      <c r="D16" s="19">
        <v>46805.18</v>
      </c>
      <c r="E16" s="18"/>
      <c r="F16" s="18"/>
      <c r="G16" s="18"/>
      <c r="H16" s="18"/>
    </row>
    <row r="17" spans="2:8" ht="18" customHeight="1">
      <c r="B17" s="37" t="s">
        <v>7</v>
      </c>
      <c r="C17" s="38"/>
      <c r="D17" s="7">
        <f>D18+D19+D20+D21+D22+D23+D24+D25+D26+D27</f>
        <v>505814.59</v>
      </c>
      <c r="E17" s="18"/>
      <c r="F17" s="18"/>
      <c r="G17" s="18"/>
      <c r="H17" s="18"/>
    </row>
    <row r="18" spans="2:8" ht="18" customHeight="1">
      <c r="B18" s="59" t="s">
        <v>8</v>
      </c>
      <c r="C18" s="60"/>
      <c r="D18" s="20">
        <v>59697.67</v>
      </c>
      <c r="E18" s="18"/>
      <c r="F18" s="18"/>
      <c r="G18" s="18"/>
      <c r="H18" s="18"/>
    </row>
    <row r="19" spans="2:8" ht="18" customHeight="1">
      <c r="B19" s="61" t="s">
        <v>9</v>
      </c>
      <c r="C19" s="62"/>
      <c r="D19" s="4">
        <v>327188.67</v>
      </c>
      <c r="E19" s="18"/>
      <c r="F19" s="18"/>
      <c r="G19" s="18"/>
      <c r="H19" s="18"/>
    </row>
    <row r="20" spans="2:8" ht="18" customHeight="1">
      <c r="B20" s="63" t="s">
        <v>4</v>
      </c>
      <c r="C20" s="64"/>
      <c r="D20" s="3">
        <v>66092.11</v>
      </c>
      <c r="E20" s="18"/>
      <c r="F20" s="18"/>
      <c r="G20" s="18"/>
      <c r="H20" s="18"/>
    </row>
    <row r="21" spans="2:8" ht="18" customHeight="1">
      <c r="B21" s="39" t="s">
        <v>10</v>
      </c>
      <c r="C21" s="40"/>
      <c r="D21" s="3">
        <v>11999.11</v>
      </c>
      <c r="E21" s="18"/>
      <c r="F21" s="18"/>
      <c r="G21" s="18"/>
      <c r="H21" s="18"/>
    </row>
    <row r="22" spans="2:8" ht="18" customHeight="1">
      <c r="B22" s="39" t="s">
        <v>31</v>
      </c>
      <c r="C22" s="40"/>
      <c r="D22" s="3">
        <v>22015</v>
      </c>
      <c r="E22" s="18"/>
      <c r="F22" s="18"/>
      <c r="G22" s="18"/>
      <c r="H22" s="18"/>
    </row>
    <row r="23" spans="2:8" ht="18" customHeight="1">
      <c r="B23" s="39" t="s">
        <v>42</v>
      </c>
      <c r="C23" s="40"/>
      <c r="D23" s="3">
        <v>854.27</v>
      </c>
      <c r="E23" s="18"/>
      <c r="F23" s="18"/>
      <c r="G23" s="18"/>
      <c r="H23" s="18"/>
    </row>
    <row r="24" spans="2:8" ht="18" customHeight="1">
      <c r="B24" s="39" t="s">
        <v>46</v>
      </c>
      <c r="C24" s="40"/>
      <c r="D24" s="3">
        <v>2955.95</v>
      </c>
      <c r="E24" s="18"/>
      <c r="F24" s="18"/>
      <c r="G24" s="18"/>
      <c r="H24" s="18"/>
    </row>
    <row r="25" spans="2:8" ht="18" customHeight="1">
      <c r="B25" s="65" t="s">
        <v>56</v>
      </c>
      <c r="C25" s="66"/>
      <c r="D25" s="3">
        <v>14708.53</v>
      </c>
      <c r="E25" s="18"/>
      <c r="F25" s="18"/>
      <c r="G25" s="18"/>
      <c r="H25" s="18"/>
    </row>
    <row r="26" spans="2:8" ht="18" customHeight="1">
      <c r="B26" s="67" t="s">
        <v>22</v>
      </c>
      <c r="C26" s="64"/>
      <c r="D26" s="3">
        <v>243.28</v>
      </c>
      <c r="E26" s="18"/>
      <c r="F26" s="18"/>
      <c r="G26" s="18"/>
      <c r="H26" s="18"/>
    </row>
    <row r="27" spans="2:8" ht="18" customHeight="1" thickBot="1">
      <c r="B27" s="59" t="s">
        <v>11</v>
      </c>
      <c r="C27" s="60"/>
      <c r="D27" s="21">
        <v>60</v>
      </c>
      <c r="E27" s="18"/>
      <c r="F27" s="18"/>
      <c r="G27" s="18"/>
      <c r="H27" s="18"/>
    </row>
    <row r="28" spans="2:8" ht="18" customHeight="1">
      <c r="B28" s="37" t="s">
        <v>50</v>
      </c>
      <c r="C28" s="38"/>
      <c r="D28" s="7">
        <f>D29+D30+D31+D32+D33</f>
        <v>89416.3</v>
      </c>
      <c r="E28" s="18"/>
      <c r="F28" s="18"/>
      <c r="G28" s="18"/>
      <c r="H28" s="18"/>
    </row>
    <row r="29" spans="2:8" ht="18" customHeight="1">
      <c r="B29" s="39" t="s">
        <v>37</v>
      </c>
      <c r="C29" s="40"/>
      <c r="D29" s="3">
        <v>20848.3</v>
      </c>
      <c r="E29" s="18"/>
      <c r="F29" s="18"/>
      <c r="G29" s="18"/>
      <c r="H29" s="18"/>
    </row>
    <row r="30" spans="2:8" ht="18" customHeight="1">
      <c r="B30" s="39" t="s">
        <v>38</v>
      </c>
      <c r="C30" s="40"/>
      <c r="D30" s="3">
        <v>2800</v>
      </c>
      <c r="E30" s="18"/>
      <c r="F30" s="18"/>
      <c r="G30" s="18"/>
      <c r="H30" s="18"/>
    </row>
    <row r="31" spans="2:8" ht="18" customHeight="1">
      <c r="B31" s="39" t="s">
        <v>39</v>
      </c>
      <c r="C31" s="40"/>
      <c r="D31" s="3">
        <v>2500</v>
      </c>
      <c r="E31" s="18"/>
      <c r="F31" s="18"/>
      <c r="G31" s="18"/>
      <c r="H31" s="18"/>
    </row>
    <row r="32" spans="2:8" ht="18" customHeight="1">
      <c r="B32" s="39" t="s">
        <v>51</v>
      </c>
      <c r="C32" s="40"/>
      <c r="D32" s="3">
        <v>11700</v>
      </c>
      <c r="E32" s="18"/>
      <c r="F32" s="18"/>
      <c r="G32" s="18"/>
      <c r="H32" s="18"/>
    </row>
    <row r="33" spans="2:8" ht="18" customHeight="1" thickBot="1">
      <c r="B33" s="35" t="s">
        <v>40</v>
      </c>
      <c r="C33" s="36"/>
      <c r="D33" s="3">
        <v>51568</v>
      </c>
      <c r="E33" s="18"/>
      <c r="F33" s="18"/>
      <c r="G33" s="18"/>
      <c r="H33" s="18"/>
    </row>
    <row r="34" spans="2:8" ht="18" customHeight="1">
      <c r="B34" s="68" t="s">
        <v>12</v>
      </c>
      <c r="C34" s="69"/>
      <c r="D34" s="7">
        <f>D35+D36+D37</f>
        <v>128251.5</v>
      </c>
      <c r="E34" s="18"/>
      <c r="F34" s="18"/>
      <c r="G34" s="18"/>
      <c r="H34" s="18"/>
    </row>
    <row r="35" spans="2:8" ht="18" customHeight="1">
      <c r="B35" s="72" t="s">
        <v>23</v>
      </c>
      <c r="C35" s="73"/>
      <c r="D35" s="3">
        <v>600</v>
      </c>
      <c r="E35" s="18"/>
      <c r="F35" s="18"/>
      <c r="G35" s="18"/>
      <c r="H35" s="18"/>
    </row>
    <row r="36" spans="2:8" ht="18" customHeight="1">
      <c r="B36" s="39" t="s">
        <v>24</v>
      </c>
      <c r="C36" s="40"/>
      <c r="D36" s="3">
        <v>4500</v>
      </c>
      <c r="E36" s="18"/>
      <c r="F36" s="18"/>
      <c r="G36" s="18"/>
      <c r="H36" s="18"/>
    </row>
    <row r="37" spans="2:8" ht="18" customHeight="1" thickBot="1">
      <c r="B37" s="70" t="s">
        <v>33</v>
      </c>
      <c r="C37" s="71"/>
      <c r="D37" s="21">
        <v>123151.5</v>
      </c>
      <c r="E37" s="18"/>
      <c r="F37" s="18"/>
      <c r="G37" s="18"/>
      <c r="H37" s="18"/>
    </row>
    <row r="38" spans="2:8" ht="18" customHeight="1">
      <c r="B38" s="37" t="s">
        <v>13</v>
      </c>
      <c r="C38" s="38"/>
      <c r="D38" s="9">
        <f>D39+D40+D41+D42+D43+D44+D45+D46+D47</f>
        <v>399024.98</v>
      </c>
      <c r="E38" s="18"/>
      <c r="F38" s="18"/>
      <c r="G38" s="18"/>
      <c r="H38" s="18"/>
    </row>
    <row r="39" spans="2:8" ht="18" customHeight="1">
      <c r="B39" s="59" t="s">
        <v>14</v>
      </c>
      <c r="C39" s="60"/>
      <c r="D39" s="10">
        <v>240601.69</v>
      </c>
      <c r="E39" s="18"/>
      <c r="F39" s="18"/>
      <c r="G39" s="18"/>
      <c r="H39" s="18"/>
    </row>
    <row r="40" spans="2:8" ht="18" customHeight="1">
      <c r="B40" s="39" t="s">
        <v>15</v>
      </c>
      <c r="C40" s="45"/>
      <c r="D40" s="10">
        <v>48568.94</v>
      </c>
      <c r="E40" s="18"/>
      <c r="F40" s="18"/>
      <c r="G40" s="18"/>
      <c r="H40" s="18"/>
    </row>
    <row r="41" spans="2:8" ht="18" customHeight="1">
      <c r="B41" s="39" t="s">
        <v>16</v>
      </c>
      <c r="C41" s="45"/>
      <c r="D41" s="10">
        <v>37516.699999999997</v>
      </c>
      <c r="E41" s="18"/>
      <c r="F41" s="18"/>
      <c r="G41" s="18"/>
      <c r="H41" s="18"/>
    </row>
    <row r="42" spans="2:8" ht="18" customHeight="1">
      <c r="B42" s="39" t="s">
        <v>17</v>
      </c>
      <c r="C42" s="45"/>
      <c r="D42" s="10">
        <v>6629.61</v>
      </c>
      <c r="E42" s="18"/>
      <c r="F42" s="22"/>
      <c r="G42" s="18"/>
      <c r="H42" s="18"/>
    </row>
    <row r="43" spans="2:8" ht="18" customHeight="1">
      <c r="B43" s="39" t="s">
        <v>18</v>
      </c>
      <c r="C43" s="45"/>
      <c r="D43" s="10">
        <v>21512.54</v>
      </c>
      <c r="E43" s="18"/>
      <c r="F43" s="22"/>
      <c r="G43" s="22"/>
      <c r="H43" s="18"/>
    </row>
    <row r="44" spans="2:8" ht="18" customHeight="1">
      <c r="B44" s="39" t="s">
        <v>45</v>
      </c>
      <c r="C44" s="77"/>
      <c r="D44" s="10">
        <v>4345.25</v>
      </c>
      <c r="E44" s="18"/>
      <c r="F44" s="18"/>
      <c r="G44" s="18"/>
      <c r="H44" s="18"/>
    </row>
    <row r="45" spans="2:8" ht="18" customHeight="1">
      <c r="B45" s="63" t="s">
        <v>19</v>
      </c>
      <c r="C45" s="64"/>
      <c r="D45" s="10">
        <v>5515.96</v>
      </c>
      <c r="E45" s="18"/>
      <c r="F45" s="18"/>
      <c r="G45" s="18"/>
      <c r="H45" s="18"/>
    </row>
    <row r="46" spans="2:8" ht="18" customHeight="1">
      <c r="B46" s="63" t="s">
        <v>20</v>
      </c>
      <c r="C46" s="64"/>
      <c r="D46" s="10">
        <v>2788.49</v>
      </c>
      <c r="E46" s="18"/>
      <c r="F46" s="22"/>
      <c r="G46" s="18"/>
      <c r="H46" s="18"/>
    </row>
    <row r="47" spans="2:8" ht="18" customHeight="1" thickBot="1">
      <c r="B47" s="74" t="s">
        <v>55</v>
      </c>
      <c r="C47" s="75"/>
      <c r="D47" s="11">
        <v>31545.8</v>
      </c>
      <c r="E47" s="18"/>
      <c r="F47" s="18"/>
      <c r="G47" s="18"/>
      <c r="H47" s="18"/>
    </row>
    <row r="48" spans="2:8" ht="18" customHeight="1">
      <c r="C48" s="8" t="s">
        <v>21</v>
      </c>
      <c r="D48" s="23">
        <f>D10+D16+D17+D28+D34+D38</f>
        <v>1340888.33</v>
      </c>
      <c r="E48" s="18"/>
      <c r="F48" s="18"/>
      <c r="G48" s="18"/>
      <c r="H48" s="18"/>
    </row>
    <row r="49" spans="2:8" ht="18" customHeight="1">
      <c r="B49" s="76"/>
      <c r="C49" s="76"/>
      <c r="D49" s="24"/>
      <c r="E49" s="18"/>
      <c r="F49" s="18"/>
      <c r="G49" s="18"/>
      <c r="H49" s="18"/>
    </row>
    <row r="50" spans="2:8">
      <c r="D50" s="18"/>
      <c r="E50" s="18"/>
      <c r="F50" s="18"/>
      <c r="G50" s="18"/>
      <c r="H50" s="18"/>
    </row>
    <row r="51" spans="2:8">
      <c r="D51" s="18"/>
      <c r="E51" s="18"/>
      <c r="F51" s="22"/>
      <c r="G51" s="18"/>
      <c r="H51" s="18"/>
    </row>
    <row r="52" spans="2:8">
      <c r="D52" s="18"/>
      <c r="E52" s="18"/>
      <c r="F52" s="18"/>
      <c r="G52" s="18"/>
      <c r="H52" s="18"/>
    </row>
    <row r="53" spans="2:8">
      <c r="D53" s="18"/>
      <c r="E53" s="18"/>
      <c r="F53" s="18"/>
      <c r="G53" s="18"/>
      <c r="H53" s="18"/>
    </row>
  </sheetData>
  <mergeCells count="46">
    <mergeCell ref="B47:C47"/>
    <mergeCell ref="B49:C49"/>
    <mergeCell ref="B41:C41"/>
    <mergeCell ref="B42:C42"/>
    <mergeCell ref="B43:C43"/>
    <mergeCell ref="B45:C45"/>
    <mergeCell ref="B46:C46"/>
    <mergeCell ref="B44:C44"/>
    <mergeCell ref="B34:C34"/>
    <mergeCell ref="B37:C37"/>
    <mergeCell ref="B38:C38"/>
    <mergeCell ref="B39:C39"/>
    <mergeCell ref="B40:C40"/>
    <mergeCell ref="B35:C35"/>
    <mergeCell ref="B36:C36"/>
    <mergeCell ref="B20:C20"/>
    <mergeCell ref="B21:C21"/>
    <mergeCell ref="B25:C25"/>
    <mergeCell ref="B26:C26"/>
    <mergeCell ref="B27:C27"/>
    <mergeCell ref="B22:C22"/>
    <mergeCell ref="B23:C23"/>
    <mergeCell ref="B24:C24"/>
    <mergeCell ref="B16:C16"/>
    <mergeCell ref="B17:C17"/>
    <mergeCell ref="B18:C18"/>
    <mergeCell ref="B19:C19"/>
    <mergeCell ref="B15:C15"/>
    <mergeCell ref="B1:D1"/>
    <mergeCell ref="B2:C2"/>
    <mergeCell ref="B4:C4"/>
    <mergeCell ref="B6:C6"/>
    <mergeCell ref="B7:C7"/>
    <mergeCell ref="B3:C3"/>
    <mergeCell ref="B9:C9"/>
    <mergeCell ref="B10:C10"/>
    <mergeCell ref="B11:C11"/>
    <mergeCell ref="B14:C14"/>
    <mergeCell ref="B12:C12"/>
    <mergeCell ref="B13:C13"/>
    <mergeCell ref="B33:C33"/>
    <mergeCell ref="B28:C28"/>
    <mergeCell ref="B30:C30"/>
    <mergeCell ref="B31:C31"/>
    <mergeCell ref="B29:C29"/>
    <mergeCell ref="B32:C32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8"/>
  <sheetViews>
    <sheetView topLeftCell="A25" workbookViewId="0">
      <selection activeCell="D46" sqref="B46:D46"/>
    </sheetView>
  </sheetViews>
  <sheetFormatPr defaultRowHeight="15"/>
  <cols>
    <col min="1" max="1" width="4.85546875" customWidth="1"/>
    <col min="2" max="2" width="23.28515625" customWidth="1"/>
    <col min="3" max="3" width="40" customWidth="1"/>
    <col min="4" max="4" width="15.5703125" customWidth="1"/>
    <col min="5" max="5" width="10.5703125" customWidth="1"/>
    <col min="6" max="6" width="18.42578125" customWidth="1"/>
    <col min="7" max="7" width="13.28515625" customWidth="1"/>
    <col min="8" max="8" width="9.140625" customWidth="1"/>
  </cols>
  <sheetData>
    <row r="1" spans="2:6" ht="36" customHeight="1" thickBot="1">
      <c r="B1" s="79" t="s">
        <v>52</v>
      </c>
      <c r="C1" s="80"/>
      <c r="D1" s="81"/>
    </row>
    <row r="2" spans="2:6" ht="18" customHeight="1" thickBot="1">
      <c r="B2" s="82" t="s">
        <v>26</v>
      </c>
      <c r="C2" s="83"/>
      <c r="D2" s="13" t="s">
        <v>0</v>
      </c>
    </row>
    <row r="3" spans="2:6" ht="18" customHeight="1">
      <c r="B3" s="49" t="s">
        <v>48</v>
      </c>
      <c r="C3" s="84"/>
      <c r="D3" s="32">
        <v>439532.23</v>
      </c>
    </row>
    <row r="4" spans="2:6" ht="18" customHeight="1">
      <c r="B4" s="49" t="s">
        <v>49</v>
      </c>
      <c r="C4" s="84"/>
      <c r="D4" s="33">
        <v>3033171.7</v>
      </c>
    </row>
    <row r="5" spans="2:6" ht="18" customHeight="1">
      <c r="B5" s="49" t="s">
        <v>1</v>
      </c>
      <c r="C5" s="84"/>
      <c r="D5" s="33">
        <v>2939349.57</v>
      </c>
    </row>
    <row r="6" spans="2:6" ht="18" customHeight="1" thickBot="1">
      <c r="B6" s="51" t="s">
        <v>47</v>
      </c>
      <c r="C6" s="85"/>
      <c r="D6" s="34">
        <v>533354.36</v>
      </c>
    </row>
    <row r="7" spans="2:6" ht="18" customHeight="1" thickBot="1">
      <c r="B7" s="82" t="s">
        <v>29</v>
      </c>
      <c r="C7" s="86"/>
      <c r="D7" s="14">
        <f>D5</f>
        <v>2939349.57</v>
      </c>
    </row>
    <row r="8" spans="2:6" ht="18" customHeight="1" thickBot="1">
      <c r="B8" s="1"/>
      <c r="C8" s="1"/>
      <c r="D8" s="25"/>
      <c r="E8" s="18"/>
      <c r="F8" s="18"/>
    </row>
    <row r="9" spans="2:6" ht="18" customHeight="1" thickBot="1">
      <c r="B9" s="87" t="s">
        <v>28</v>
      </c>
      <c r="C9" s="88"/>
      <c r="D9" s="6" t="s">
        <v>0</v>
      </c>
      <c r="E9" s="26"/>
      <c r="F9" s="18"/>
    </row>
    <row r="10" spans="2:6" ht="18" customHeight="1">
      <c r="B10" s="43" t="s">
        <v>2</v>
      </c>
      <c r="C10" s="44"/>
      <c r="D10" s="7">
        <f>D11+D12+D13+D14</f>
        <v>488928.35000000003</v>
      </c>
      <c r="E10" s="26"/>
      <c r="F10" s="18"/>
    </row>
    <row r="11" spans="2:6" ht="18" customHeight="1">
      <c r="B11" s="39" t="s">
        <v>3</v>
      </c>
      <c r="C11" s="45"/>
      <c r="D11" s="3">
        <v>403346</v>
      </c>
      <c r="E11" s="18"/>
      <c r="F11" s="18"/>
    </row>
    <row r="12" spans="2:6" ht="18" customHeight="1">
      <c r="B12" s="39" t="s">
        <v>4</v>
      </c>
      <c r="C12" s="45"/>
      <c r="D12" s="3">
        <v>81475.89</v>
      </c>
      <c r="E12" s="18"/>
      <c r="F12" s="18"/>
    </row>
    <row r="13" spans="2:6" ht="18" customHeight="1">
      <c r="B13" s="39" t="s">
        <v>35</v>
      </c>
      <c r="C13" s="40"/>
      <c r="D13" s="3">
        <v>2400</v>
      </c>
      <c r="E13" s="18"/>
      <c r="F13" s="18"/>
    </row>
    <row r="14" spans="2:6" ht="18" customHeight="1" thickBot="1">
      <c r="B14" s="35" t="s">
        <v>5</v>
      </c>
      <c r="C14" s="36"/>
      <c r="D14" s="3">
        <v>1706.46</v>
      </c>
      <c r="E14" s="18"/>
      <c r="F14" s="18"/>
    </row>
    <row r="15" spans="2:6" ht="18" customHeight="1" thickBot="1">
      <c r="B15" s="57" t="s">
        <v>6</v>
      </c>
      <c r="C15" s="58"/>
      <c r="D15" s="19">
        <v>101703.42</v>
      </c>
      <c r="E15" s="18"/>
      <c r="F15" s="18"/>
    </row>
    <row r="16" spans="2:6" ht="18" customHeight="1">
      <c r="B16" s="37" t="s">
        <v>7</v>
      </c>
      <c r="C16" s="38"/>
      <c r="D16" s="7">
        <f>D17+D18+D19+D20+D21+D22+D23+D24+D25+D26+D27+D28</f>
        <v>1129416.45</v>
      </c>
      <c r="E16" s="18"/>
      <c r="F16" s="18"/>
    </row>
    <row r="17" spans="2:6" ht="18" customHeight="1">
      <c r="B17" s="59" t="s">
        <v>8</v>
      </c>
      <c r="C17" s="60"/>
      <c r="D17" s="20">
        <v>68082.41</v>
      </c>
      <c r="E17" s="18"/>
      <c r="F17" s="18"/>
    </row>
    <row r="18" spans="2:6" ht="18" customHeight="1">
      <c r="B18" s="61" t="s">
        <v>9</v>
      </c>
      <c r="C18" s="62"/>
      <c r="D18" s="4">
        <v>779691.33</v>
      </c>
      <c r="E18" s="18"/>
      <c r="F18" s="18"/>
    </row>
    <row r="19" spans="2:6" ht="18" customHeight="1">
      <c r="B19" s="63" t="s">
        <v>4</v>
      </c>
      <c r="C19" s="64"/>
      <c r="D19" s="3">
        <v>157497.65</v>
      </c>
      <c r="E19" s="18"/>
      <c r="F19" s="18"/>
    </row>
    <row r="20" spans="2:6" ht="18" customHeight="1">
      <c r="B20" s="63" t="s">
        <v>30</v>
      </c>
      <c r="C20" s="78"/>
      <c r="D20" s="3">
        <v>6721.2</v>
      </c>
      <c r="E20" s="18"/>
      <c r="F20" s="18"/>
    </row>
    <row r="21" spans="2:6" ht="18" customHeight="1">
      <c r="B21" s="39" t="s">
        <v>10</v>
      </c>
      <c r="C21" s="40"/>
      <c r="D21" s="3">
        <v>28593.89</v>
      </c>
      <c r="E21" s="18"/>
      <c r="F21" s="18"/>
    </row>
    <row r="22" spans="2:6" ht="18" customHeight="1">
      <c r="B22" s="39" t="s">
        <v>31</v>
      </c>
      <c r="C22" s="40"/>
      <c r="D22" s="3">
        <v>20580</v>
      </c>
      <c r="E22" s="18"/>
      <c r="F22" s="18"/>
    </row>
    <row r="23" spans="2:6" ht="18" customHeight="1">
      <c r="B23" s="39" t="s">
        <v>53</v>
      </c>
      <c r="C23" s="40"/>
      <c r="D23" s="3">
        <v>21000</v>
      </c>
      <c r="E23" s="18"/>
      <c r="F23" s="18"/>
    </row>
    <row r="24" spans="2:6" ht="18" customHeight="1">
      <c r="B24" s="39" t="s">
        <v>43</v>
      </c>
      <c r="C24" s="40"/>
      <c r="D24" s="3">
        <v>7044.05</v>
      </c>
      <c r="E24" s="18"/>
      <c r="F24" s="18"/>
    </row>
    <row r="25" spans="2:6" ht="18" customHeight="1">
      <c r="B25" s="39" t="s">
        <v>42</v>
      </c>
      <c r="C25" s="40"/>
      <c r="D25" s="3">
        <v>2035.73</v>
      </c>
      <c r="E25" s="18"/>
      <c r="F25" s="18"/>
    </row>
    <row r="26" spans="2:6" ht="18" customHeight="1">
      <c r="B26" s="39" t="s">
        <v>44</v>
      </c>
      <c r="C26" s="40"/>
      <c r="D26" s="3">
        <v>579.72</v>
      </c>
      <c r="E26" s="18"/>
      <c r="F26" s="18"/>
    </row>
    <row r="27" spans="2:6" ht="18" customHeight="1">
      <c r="B27" s="65" t="s">
        <v>54</v>
      </c>
      <c r="C27" s="66"/>
      <c r="D27" s="3">
        <v>35050.47</v>
      </c>
      <c r="E27" s="18"/>
      <c r="F27" s="18"/>
    </row>
    <row r="28" spans="2:6" ht="18" customHeight="1" thickBot="1">
      <c r="B28" s="70" t="s">
        <v>36</v>
      </c>
      <c r="C28" s="71"/>
      <c r="D28" s="21">
        <v>2540</v>
      </c>
      <c r="E28" s="18"/>
      <c r="F28" s="18"/>
    </row>
    <row r="29" spans="2:6" ht="18" customHeight="1">
      <c r="B29" s="37" t="s">
        <v>12</v>
      </c>
      <c r="C29" s="38"/>
      <c r="D29" s="7">
        <f>D30+D31+D32+D33</f>
        <v>586587.75</v>
      </c>
      <c r="E29" s="18"/>
      <c r="F29" s="18"/>
    </row>
    <row r="30" spans="2:6" ht="18" customHeight="1">
      <c r="B30" s="59" t="s">
        <v>23</v>
      </c>
      <c r="C30" s="60"/>
      <c r="D30" s="3">
        <v>1800</v>
      </c>
      <c r="E30" s="18"/>
      <c r="F30" s="18"/>
    </row>
    <row r="31" spans="2:6" ht="18" customHeight="1">
      <c r="B31" s="39" t="s">
        <v>24</v>
      </c>
      <c r="C31" s="40"/>
      <c r="D31" s="3">
        <v>22500</v>
      </c>
      <c r="E31" s="18"/>
      <c r="F31" s="18"/>
    </row>
    <row r="32" spans="2:6" ht="18" customHeight="1">
      <c r="B32" s="39" t="s">
        <v>32</v>
      </c>
      <c r="C32" s="40"/>
      <c r="D32" s="3">
        <v>69681.75</v>
      </c>
      <c r="E32" s="18"/>
      <c r="F32" s="18"/>
    </row>
    <row r="33" spans="2:7" ht="18" customHeight="1" thickBot="1">
      <c r="B33" s="35" t="s">
        <v>33</v>
      </c>
      <c r="C33" s="36"/>
      <c r="D33" s="21">
        <v>492606</v>
      </c>
      <c r="E33" s="18"/>
      <c r="F33" s="18"/>
    </row>
    <row r="34" spans="2:7" ht="18" customHeight="1">
      <c r="B34" s="37" t="s">
        <v>13</v>
      </c>
      <c r="C34" s="38"/>
      <c r="D34" s="9">
        <f>D35+D36+D37+D38+D39+D40+D41+D42+D43+D44</f>
        <v>947812.33</v>
      </c>
      <c r="E34" s="18"/>
      <c r="F34" s="18"/>
    </row>
    <row r="35" spans="2:7" ht="18" customHeight="1">
      <c r="B35" s="59" t="s">
        <v>14</v>
      </c>
      <c r="C35" s="60"/>
      <c r="D35" s="10">
        <v>573354.34</v>
      </c>
      <c r="E35" s="18"/>
      <c r="F35" s="18"/>
    </row>
    <row r="36" spans="2:7" ht="18" customHeight="1">
      <c r="B36" s="39" t="s">
        <v>15</v>
      </c>
      <c r="C36" s="45"/>
      <c r="D36" s="10">
        <v>115739.88</v>
      </c>
      <c r="E36" s="18"/>
      <c r="F36" s="18"/>
    </row>
    <row r="37" spans="2:7" ht="18" customHeight="1">
      <c r="B37" s="39" t="s">
        <v>16</v>
      </c>
      <c r="C37" s="45"/>
      <c r="D37" s="10">
        <v>89402.38</v>
      </c>
      <c r="E37" s="18"/>
      <c r="F37" s="18"/>
    </row>
    <row r="38" spans="2:7" ht="18" customHeight="1">
      <c r="B38" s="39" t="s">
        <v>17</v>
      </c>
      <c r="C38" s="45"/>
      <c r="D38" s="10">
        <v>15798.37</v>
      </c>
      <c r="E38" s="18"/>
      <c r="F38" s="22"/>
    </row>
    <row r="39" spans="2:7" ht="18" customHeight="1">
      <c r="B39" s="39" t="s">
        <v>18</v>
      </c>
      <c r="C39" s="45"/>
      <c r="D39" s="10">
        <v>48696.46</v>
      </c>
      <c r="E39" s="18"/>
      <c r="F39" s="22"/>
      <c r="G39" s="17"/>
    </row>
    <row r="40" spans="2:7" ht="18" customHeight="1">
      <c r="B40" s="39" t="s">
        <v>45</v>
      </c>
      <c r="C40" s="40"/>
      <c r="D40" s="10">
        <v>10354.75</v>
      </c>
      <c r="E40" s="18"/>
      <c r="F40" s="22"/>
    </row>
    <row r="41" spans="2:7" ht="18" customHeight="1">
      <c r="B41" s="63" t="s">
        <v>19</v>
      </c>
      <c r="C41" s="64"/>
      <c r="D41" s="10">
        <v>13144.53</v>
      </c>
      <c r="E41" s="18"/>
      <c r="F41" s="18"/>
    </row>
    <row r="42" spans="2:7" ht="18" customHeight="1">
      <c r="B42" s="63" t="s">
        <v>34</v>
      </c>
      <c r="C42" s="78"/>
      <c r="D42" s="10">
        <v>464</v>
      </c>
      <c r="E42" s="18"/>
      <c r="F42" s="18"/>
    </row>
    <row r="43" spans="2:7" ht="18" customHeight="1">
      <c r="B43" s="63" t="s">
        <v>20</v>
      </c>
      <c r="C43" s="64"/>
      <c r="D43" s="10">
        <v>5683.91</v>
      </c>
      <c r="E43" s="18"/>
      <c r="F43" s="18"/>
      <c r="G43" s="17"/>
    </row>
    <row r="44" spans="2:7" ht="18" customHeight="1" thickBot="1">
      <c r="B44" s="74" t="s">
        <v>55</v>
      </c>
      <c r="C44" s="75"/>
      <c r="D44" s="11">
        <v>75173.710000000006</v>
      </c>
      <c r="E44" s="18"/>
      <c r="F44" s="18"/>
    </row>
    <row r="45" spans="2:7" ht="18" customHeight="1">
      <c r="C45" s="8" t="s">
        <v>21</v>
      </c>
      <c r="D45" s="23">
        <f>D10+D15+D16+D29+D34</f>
        <v>3254448.3</v>
      </c>
      <c r="E45" s="18"/>
      <c r="F45" s="18"/>
    </row>
    <row r="46" spans="2:7" ht="18" customHeight="1">
      <c r="B46" s="76"/>
      <c r="C46" s="76"/>
      <c r="D46" s="24"/>
      <c r="E46" s="18"/>
      <c r="F46" s="18"/>
    </row>
    <row r="47" spans="2:7">
      <c r="B47" s="89"/>
      <c r="C47" s="89"/>
      <c r="D47" s="27"/>
      <c r="E47" s="18"/>
      <c r="F47" s="18"/>
    </row>
    <row r="48" spans="2:7">
      <c r="B48" s="90"/>
      <c r="C48" s="90"/>
      <c r="D48" s="2"/>
    </row>
  </sheetData>
  <mergeCells count="46">
    <mergeCell ref="B24:C24"/>
    <mergeCell ref="B26:C26"/>
    <mergeCell ref="B40:C40"/>
    <mergeCell ref="B44:C44"/>
    <mergeCell ref="B46:C46"/>
    <mergeCell ref="B47:C47"/>
    <mergeCell ref="B48:C48"/>
    <mergeCell ref="B37:C37"/>
    <mergeCell ref="B38:C38"/>
    <mergeCell ref="B39:C39"/>
    <mergeCell ref="B41:C41"/>
    <mergeCell ref="B43:C43"/>
    <mergeCell ref="B15:C15"/>
    <mergeCell ref="B16:C16"/>
    <mergeCell ref="B17:C17"/>
    <mergeCell ref="B18:C18"/>
    <mergeCell ref="B19:C19"/>
    <mergeCell ref="B14:C14"/>
    <mergeCell ref="B1:D1"/>
    <mergeCell ref="B2:C2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  <mergeCell ref="B20:C20"/>
    <mergeCell ref="B22:C22"/>
    <mergeCell ref="B32:C32"/>
    <mergeCell ref="B23:C23"/>
    <mergeCell ref="B42:C42"/>
    <mergeCell ref="B33:C33"/>
    <mergeCell ref="B34:C34"/>
    <mergeCell ref="B35:C35"/>
    <mergeCell ref="B36:C36"/>
    <mergeCell ref="B21:C21"/>
    <mergeCell ref="B27:C27"/>
    <mergeCell ref="B28:C28"/>
    <mergeCell ref="B29:C29"/>
    <mergeCell ref="B30:C30"/>
    <mergeCell ref="B31:C31"/>
    <mergeCell ref="B25:C25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Г-8</vt:lpstr>
      <vt:lpstr>С-12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2017-03-31T13:07:36Z</dcterms:modified>
</cp:coreProperties>
</file>